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CONTABILI\CUENTA PUBLICA SIF\2024\4to TRIM\"/>
    </mc:Choice>
  </mc:AlternateContent>
  <xr:revisionPtr revIDLastSave="0" documentId="13_ncr:1_{6345D5C3-BF2D-4B0E-82E0-E5D492CCF67F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0" i="1" s="1"/>
  <c r="H35" i="1"/>
  <c r="H11" i="1"/>
  <c r="H12" i="1"/>
  <c r="H13" i="1"/>
  <c r="H14" i="1"/>
  <c r="H15" i="1"/>
  <c r="H16" i="1"/>
  <c r="H57" i="1" l="1"/>
  <c r="H48" i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48" i="1" s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C48" i="1"/>
  <c r="G39" i="1"/>
  <c r="F39" i="1"/>
  <c r="D39" i="1"/>
  <c r="C39" i="1"/>
  <c r="G37" i="1"/>
  <c r="F37" i="1"/>
  <c r="D37" i="1"/>
  <c r="C37" i="1"/>
  <c r="G30" i="1"/>
  <c r="F30" i="1"/>
  <c r="D30" i="1"/>
  <c r="C30" i="1"/>
  <c r="E30" i="1" s="1"/>
  <c r="G17" i="1"/>
  <c r="F17" i="1"/>
  <c r="D17" i="1"/>
  <c r="C17" i="1"/>
  <c r="E17" i="1" s="1"/>
  <c r="E39" i="1" l="1"/>
  <c r="H39" i="1"/>
  <c r="C68" i="1"/>
  <c r="D43" i="1"/>
  <c r="D68" i="1"/>
  <c r="F43" i="1"/>
  <c r="F68" i="1"/>
  <c r="G43" i="1"/>
  <c r="H17" i="1"/>
  <c r="G68" i="1"/>
  <c r="H78" i="1"/>
  <c r="C43" i="1"/>
  <c r="C73" i="1" s="1"/>
  <c r="H37" i="1"/>
  <c r="H43" i="1" s="1"/>
  <c r="H73" i="1" s="1"/>
  <c r="E37" i="1"/>
  <c r="E43" i="1" s="1"/>
  <c r="E68" i="1"/>
  <c r="D73" i="1" l="1"/>
  <c r="G73" i="1"/>
  <c r="F73" i="1"/>
  <c r="E73" i="1"/>
</calcChain>
</file>

<file path=xl/sharedStrings.xml><?xml version="1.0" encoding="utf-8"?>
<sst xmlns="http://schemas.openxmlformats.org/spreadsheetml/2006/main" count="84" uniqueCount="84">
  <si>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</si>
  <si>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</si>
  <si>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</si>
  <si>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</si>
  <si>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</si>
  <si>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</si>
  <si>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</si>
  <si>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</si>
  <si>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</si>
  <si>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</si>
  <si>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</si>
  <si>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</si>
  <si>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</si>
  <si>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</si>
  <si>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</si>
  <si>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</si>
  <si>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</si>
  <si>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</si>
  <si>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</si>
  <si>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</si>
  <si>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</si>
  <si>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</si>
  <si>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</si>
  <si>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</si>
  <si>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</si>
  <si>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</si>
  <si>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</si>
  <si>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</si>
  <si>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</si>
  <si>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</si>
  <si>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</si>
  <si>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</si>
  <si>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</si>
  <si>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</si>
  <si>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</si>
  <si>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</si>
  <si>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</si>
  <si>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</si>
  <si>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</si>
  <si>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</si>
  <si>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</si>
  <si>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</si>
  <si>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</si>
  <si>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</si>
  <si>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</si>
  <si>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</si>
  <si>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</si>
  <si>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</si>
  <si>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</si>
  <si>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</si>
  <si>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</si>
  <si>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</si>
  <si>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</si>
  <si>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</si>
  <si>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</si>
  <si>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</si>
  <si>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</si>
  <si>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</si>
  <si>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</si>
  <si>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</si>
  <si>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</si>
  <si>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</si>
  <si>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</si>
  <si>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</si>
  <si>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</si>
  <si>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</si>
  <si>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</si>
  <si>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</si>
  <si>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</si>
  <si>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</si>
  <si>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</si>
  <si>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</si>
  <si>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</si>
  <si>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</si>
  <si>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</si>
  <si>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TECNOLOGICA DE LA TARAHUMARA</t>
  </si>
  <si>
    <t>Bajo protesta de decir verdad declaramos que los Estados Financieros y sus Notas son razonablemente correctos y responsabilidad del emisor</t>
  </si>
  <si>
    <t>Del 01 de enero al 31 de Diciembre del 2024(b)</t>
  </si>
  <si>
    <t>______________________________________</t>
  </si>
  <si>
    <t xml:space="preserve">                                      __________________________________ </t>
  </si>
  <si>
    <t>Dra.Darithsa Loya Gonzàlez</t>
  </si>
  <si>
    <t xml:space="preserve">                                           Dr.Carlos Servando Chàvez Tiznado </t>
  </si>
  <si>
    <t>Directora Administrativa</t>
  </si>
  <si>
    <t xml:space="preserve">                                                               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</si>
</sst>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5" fillId="0" borderId="15" xfId="0" applyNumberFormat="1" applyFont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560917</xdr:colOff>
      <xdr:row>80</xdr:row>
      <xdr:rowOff>97368</xdr:rowOff>
    </xdr:from>
    <xdr:to>
      <xdr:col>1</xdr:col>
      <xdr:colOff>1894417</xdr:colOff>
      <xdr:row>84</xdr:row>
      <xdr:rowOff>315119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4A56D4-334C-4A5B-A04E-14F1F451E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0" y="14638868"/>
          <a:ext cx="1333500" cy="8104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867833</xdr:colOff>
      <xdr:row>71</xdr:row>
      <xdr:rowOff>52917</xdr:rowOff>
    </xdr:from>
    <xdr:to>
      <xdr:col>7</xdr:col>
      <xdr:colOff>571288</xdr:colOff>
      <xdr:row>88</xdr:row>
      <xdr:rowOff>128270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E08996-E90B-447F-A4AE-B352D2D92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6833" y="12848167"/>
          <a:ext cx="2592705" cy="3239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A1:Q646"/>
  <sheetViews>
    <sheetView tabSelected="1" topLeftCell="A58" zoomScale="90" zoomScaleNormal="90" workbookViewId="0">
      <selection activeCell="A80" sqref="A80:H88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7" t="s">
        <v>75</v>
      </c>
      <c r="C2" s="38"/>
      <c r="D2" s="38"/>
      <c r="E2" s="38"/>
      <c r="F2" s="38"/>
      <c r="G2" s="38"/>
      <c r="H2" s="39"/>
    </row>
    <row r="3" spans="2:9" x14ac:dyDescent="0.2">
      <c r="B3" s="40" t="s">
        <v>1</v>
      </c>
      <c r="C3" s="41"/>
      <c r="D3" s="41"/>
      <c r="E3" s="41"/>
      <c r="F3" s="41"/>
      <c r="G3" s="41"/>
      <c r="H3" s="42"/>
    </row>
    <row r="4" spans="2:9" x14ac:dyDescent="0.2">
      <c r="B4" s="43" t="s">
        <v>77</v>
      </c>
      <c r="C4" s="44"/>
      <c r="D4" s="44"/>
      <c r="E4" s="44"/>
      <c r="F4" s="44"/>
      <c r="G4" s="44"/>
      <c r="H4" s="45"/>
    </row>
    <row r="5" spans="2:9" ht="12.75" thickBot="1" x14ac:dyDescent="0.25">
      <c r="B5" s="46" t="s">
        <v>2</v>
      </c>
      <c r="C5" s="47"/>
      <c r="D5" s="47"/>
      <c r="E5" s="47"/>
      <c r="F5" s="47"/>
      <c r="G5" s="47"/>
      <c r="H5" s="48"/>
    </row>
    <row r="6" spans="2:9" ht="12.75" thickBot="1" x14ac:dyDescent="0.25">
      <c r="B6" s="49" t="s">
        <v>3</v>
      </c>
      <c r="C6" s="51" t="s">
        <v>4</v>
      </c>
      <c r="D6" s="52"/>
      <c r="E6" s="52"/>
      <c r="F6" s="52"/>
      <c r="G6" s="53"/>
      <c r="H6" s="54" t="s">
        <v>5</v>
      </c>
    </row>
    <row r="7" spans="2:9" ht="30" customHeight="1" thickBot="1" x14ac:dyDescent="0.25">
      <c r="B7" s="50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5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1100000</v>
      </c>
      <c r="D16" s="24">
        <v>1494646.75</v>
      </c>
      <c r="E16" s="26">
        <f t="shared" si="0"/>
        <v>2594646.75</v>
      </c>
      <c r="F16" s="24">
        <v>2593408.9300000002</v>
      </c>
      <c r="G16" s="24">
        <v>2593408.9300000002</v>
      </c>
      <c r="H16" s="26">
        <f t="shared" si="1"/>
        <v>1493408.9300000002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35">
        <v>0</v>
      </c>
      <c r="D36" s="24">
        <v>13616490.84</v>
      </c>
      <c r="E36" s="28">
        <f t="shared" si="3"/>
        <v>13616490.84</v>
      </c>
      <c r="F36" s="25">
        <v>13596939</v>
      </c>
      <c r="G36" s="25">
        <v>13596939</v>
      </c>
      <c r="H36" s="26">
        <f t="shared" ref="H36:H41" si="7">SUM(G36-C36)</f>
        <v>13596939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35"/>
      <c r="D38" s="25"/>
      <c r="E38" s="28">
        <f t="shared" si="3"/>
        <v>0</v>
      </c>
      <c r="F38" s="25"/>
      <c r="G38" s="25"/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6">
        <f>SUM(C10:C17,C30,C36,C37,C39)</f>
        <v>1100000</v>
      </c>
      <c r="D43" s="56">
        <f t="shared" ref="D43:H43" si="10">SUM(D10:D17,D30,D36,D37,D39)</f>
        <v>15111137.59</v>
      </c>
      <c r="E43" s="36">
        <f t="shared" si="10"/>
        <v>16211137.59</v>
      </c>
      <c r="F43" s="56">
        <f t="shared" si="10"/>
        <v>16190347.93</v>
      </c>
      <c r="G43" s="56">
        <f t="shared" si="10"/>
        <v>16190347.93</v>
      </c>
      <c r="H43" s="36">
        <f t="shared" si="10"/>
        <v>15090347.93</v>
      </c>
    </row>
    <row r="44" spans="2:8" x14ac:dyDescent="0.2">
      <c r="B44" s="7" t="s">
        <v>45</v>
      </c>
      <c r="C44" s="56"/>
      <c r="D44" s="56"/>
      <c r="E44" s="36"/>
      <c r="F44" s="56"/>
      <c r="G44" s="56"/>
      <c r="H44" s="36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2804667.98</v>
      </c>
      <c r="E48" s="26">
        <f>SUM(E49:E56)</f>
        <v>2804667.98</v>
      </c>
      <c r="F48" s="22">
        <f t="shared" si="11"/>
        <v>2804667.98</v>
      </c>
      <c r="G48" s="22">
        <f t="shared" si="11"/>
        <v>2804667.98</v>
      </c>
      <c r="H48" s="26">
        <f>SUM(H49:H56)</f>
        <v>2804667.98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2804667.98</v>
      </c>
      <c r="E53" s="28">
        <f t="shared" si="12"/>
        <v>2804667.98</v>
      </c>
      <c r="F53" s="25">
        <v>2804667.98</v>
      </c>
      <c r="G53" s="25">
        <v>2804667.98</v>
      </c>
      <c r="H53" s="28">
        <f t="shared" si="13"/>
        <v>2804667.98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1:8" ht="21.75" customHeight="1" x14ac:dyDescent="0.2">
      <c r="B65" s="16" t="s">
        <v>65</v>
      </c>
      <c r="C65" s="24">
        <v>0</v>
      </c>
      <c r="D65" s="24">
        <v>13596947.93</v>
      </c>
      <c r="E65" s="26">
        <f>SUM(D65,C65)</f>
        <v>13596947.93</v>
      </c>
      <c r="F65" s="24">
        <v>13596947.93</v>
      </c>
      <c r="G65" s="24">
        <v>13596947.93</v>
      </c>
      <c r="H65" s="26">
        <f>SUM(G65-C65)</f>
        <v>13596947.93</v>
      </c>
    </row>
    <row r="66" spans="1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1:8" ht="15" customHeight="1" x14ac:dyDescent="0.2">
      <c r="B67" s="14"/>
      <c r="C67" s="11"/>
      <c r="D67" s="11"/>
      <c r="E67" s="28"/>
      <c r="F67" s="11"/>
      <c r="G67" s="11"/>
      <c r="H67" s="28"/>
    </row>
    <row r="68" spans="1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16401615.91</v>
      </c>
      <c r="E68" s="26">
        <f t="shared" si="18"/>
        <v>16401615.91</v>
      </c>
      <c r="F68" s="22">
        <f t="shared" si="18"/>
        <v>16401615.91</v>
      </c>
      <c r="G68" s="22">
        <f t="shared" si="18"/>
        <v>16401615.91</v>
      </c>
      <c r="H68" s="26">
        <f>SUM(H48,H57,H62,H65,H66)</f>
        <v>16401615.91</v>
      </c>
    </row>
    <row r="69" spans="1:8" ht="15" customHeight="1" x14ac:dyDescent="0.2">
      <c r="B69" s="14"/>
      <c r="C69" s="11"/>
      <c r="D69" s="11"/>
      <c r="E69" s="28"/>
      <c r="F69" s="11"/>
      <c r="G69" s="11"/>
      <c r="H69" s="28"/>
    </row>
    <row r="70" spans="1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1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1:8" ht="15" customHeight="1" x14ac:dyDescent="0.2">
      <c r="B72" s="14"/>
      <c r="C72" s="11"/>
      <c r="D72" s="11"/>
      <c r="E72" s="28"/>
      <c r="F72" s="11"/>
      <c r="G72" s="11"/>
      <c r="H72" s="28"/>
    </row>
    <row r="73" spans="1:8" x14ac:dyDescent="0.2">
      <c r="B73" s="7" t="s">
        <v>70</v>
      </c>
      <c r="C73" s="22">
        <f>SUM(C43,C68,C70)</f>
        <v>1100000</v>
      </c>
      <c r="D73" s="22">
        <f t="shared" ref="D73:G73" si="21">SUM(D43,D68,D70)</f>
        <v>31512753.5</v>
      </c>
      <c r="E73" s="26">
        <f t="shared" si="21"/>
        <v>32612753.5</v>
      </c>
      <c r="F73" s="22">
        <f t="shared" si="21"/>
        <v>32591963.84</v>
      </c>
      <c r="G73" s="22">
        <f t="shared" si="21"/>
        <v>32591963.84</v>
      </c>
      <c r="H73" s="26">
        <f>SUM(H43,H68,H70)</f>
        <v>31491963.84</v>
      </c>
    </row>
    <row r="74" spans="1:8" ht="15" customHeight="1" x14ac:dyDescent="0.2">
      <c r="B74" s="14"/>
      <c r="C74" s="18"/>
      <c r="D74" s="18"/>
      <c r="E74" s="18"/>
      <c r="F74" s="18"/>
      <c r="G74" s="18"/>
      <c r="H74" s="18"/>
    </row>
    <row r="75" spans="1:8" x14ac:dyDescent="0.2">
      <c r="B75" s="19" t="s">
        <v>71</v>
      </c>
      <c r="C75" s="22"/>
      <c r="D75" s="22"/>
      <c r="E75" s="26"/>
      <c r="F75" s="22"/>
      <c r="G75" s="22"/>
      <c r="H75" s="26"/>
    </row>
    <row r="76" spans="1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1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1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1:8" s="33" customFormat="1" x14ac:dyDescent="0.2">
      <c r="B79" s="32"/>
    </row>
    <row r="80" spans="1:8" s="33" customFormat="1" x14ac:dyDescent="0.2">
      <c r="A80" s="33" t="s">
        <v>76</v>
      </c>
      <c r="B80" s="32"/>
    </row>
    <row r="81" spans="2:5" s="33" customFormat="1" x14ac:dyDescent="0.2">
      <c r="B81" s="32"/>
    </row>
    <row r="82" spans="2:5" s="33" customFormat="1" x14ac:dyDescent="0.2">
      <c r="B82" s="32"/>
    </row>
    <row r="83" spans="2:5" s="33" customFormat="1" x14ac:dyDescent="0.2">
      <c r="B83" s="32"/>
    </row>
    <row r="84" spans="2:5" s="33" customFormat="1" x14ac:dyDescent="0.2">
      <c r="B84" s="32"/>
    </row>
    <row r="85" spans="2:5" s="33" customFormat="1" ht="30" customHeight="1" x14ac:dyDescent="0.2">
      <c r="B85" s="32" t="s">
        <v>78</v>
      </c>
      <c r="E85" s="33" t="s">
        <v>79</v>
      </c>
    </row>
    <row r="86" spans="2:5" s="33" customFormat="1" x14ac:dyDescent="0.2">
      <c r="B86" s="32" t="s">
        <v>80</v>
      </c>
      <c r="E86" s="33" t="s">
        <v>81</v>
      </c>
    </row>
    <row r="87" spans="2:5" s="33" customFormat="1" x14ac:dyDescent="0.2">
      <c r="B87" s="32" t="s">
        <v>82</v>
      </c>
      <c r="E87" s="33" t="s">
        <v>83</v>
      </c>
    </row>
    <row r="88" spans="2:5" s="33" customFormat="1" x14ac:dyDescent="0.2">
      <c r="B88" s="32"/>
    </row>
    <row r="89" spans="2:5" s="33" customFormat="1" x14ac:dyDescent="0.2">
      <c r="B89" s="32"/>
    </row>
    <row r="90" spans="2:5" s="33" customFormat="1" x14ac:dyDescent="0.2">
      <c r="B90" s="32"/>
    </row>
    <row r="91" spans="2:5" s="33" customFormat="1" x14ac:dyDescent="0.2">
      <c r="B91" s="32"/>
    </row>
    <row r="92" spans="2:5" s="33" customFormat="1" x14ac:dyDescent="0.2">
      <c r="B92" s="32"/>
    </row>
    <row r="93" spans="2:5" s="33" customFormat="1" x14ac:dyDescent="0.2">
      <c r="B93" s="32"/>
    </row>
    <row r="94" spans="2:5" s="33" customFormat="1" x14ac:dyDescent="0.2">
      <c r="B94" s="32"/>
    </row>
    <row r="95" spans="2:5" s="33" customFormat="1" x14ac:dyDescent="0.2">
      <c r="B95" s="32"/>
    </row>
    <row r="96" spans="2:5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74803149606299213" bottom="0.74803149606299213" header="0.31496062992125984" footer="0.31496062992125984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FELIPE MARTINEZ BERNAL</cp:lastModifiedBy>
  <cp:lastPrinted>2024-02-02T17:22:40Z</cp:lastPrinted>
  <dcterms:created xsi:type="dcterms:W3CDTF">2020-01-08T20:55:35Z</dcterms:created>
  <dcterms:modified xsi:type="dcterms:W3CDTF">2025-01-29T21:29:32Z</dcterms:modified>
</cp:coreProperties>
</file>